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108" yWindow="-12" windowWidth="11940" windowHeight="10080" activeTab="1"/>
  </bookViews>
  <sheets>
    <sheet name="2016" sheetId="1" r:id="rId1"/>
    <sheet name="2017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96" i="2"/>
  <c r="D72"/>
  <c r="L68"/>
  <c r="M68" s="1"/>
  <c r="C30"/>
  <c r="C23"/>
  <c r="C32" s="1"/>
  <c r="C73" i="1"/>
  <c r="C29"/>
  <c r="C22"/>
  <c r="C73" i="2" l="1"/>
  <c r="C31" i="1"/>
  <c r="C75" i="2" l="1"/>
  <c r="D75" s="1"/>
  <c r="C78"/>
  <c r="C97" s="1"/>
</calcChain>
</file>

<file path=xl/sharedStrings.xml><?xml version="1.0" encoding="utf-8"?>
<sst xmlns="http://schemas.openxmlformats.org/spreadsheetml/2006/main" count="150" uniqueCount="86">
  <si>
    <t>Paragraf</t>
  </si>
  <si>
    <t>PŘÍJMY</t>
  </si>
  <si>
    <t>Daňové příjmy</t>
  </si>
  <si>
    <t>Poplatek ze psů</t>
  </si>
  <si>
    <t>Dotace ze státního rozpočtu</t>
  </si>
  <si>
    <t>daň z příjmu FO,PO,DPH, daň z nemovitosti</t>
  </si>
  <si>
    <t>Tenisový kurt</t>
  </si>
  <si>
    <t>Knihovna</t>
  </si>
  <si>
    <t>pronájem - pohostinství</t>
  </si>
  <si>
    <t>Vodné od obyvatel</t>
  </si>
  <si>
    <t>Sběr a odvoz komunálního odpadu</t>
  </si>
  <si>
    <t>Pronájem plynovodu</t>
  </si>
  <si>
    <t>Pronájem pozemků</t>
  </si>
  <si>
    <t>Úroky</t>
  </si>
  <si>
    <t>PŘÍJMY CELKEM</t>
  </si>
  <si>
    <t>FINANCOVÁNÍ</t>
  </si>
  <si>
    <t>CELKEM</t>
  </si>
  <si>
    <t>VÝDAJE</t>
  </si>
  <si>
    <t>VÝDAJE CELKEM</t>
  </si>
  <si>
    <t xml:space="preserve">Zveřejněno dálkovým přístupem </t>
  </si>
  <si>
    <t>Vyvěšeno dne:</t>
  </si>
  <si>
    <t>Sňato dne:</t>
  </si>
  <si>
    <t>Schváleno zastupitelstvem obce dne:</t>
  </si>
  <si>
    <t>Les</t>
  </si>
  <si>
    <t>Běžný účet KB</t>
  </si>
  <si>
    <t>Spořící účet KB</t>
  </si>
  <si>
    <t>ČNB</t>
  </si>
  <si>
    <t>Oprava mostu a údržba silnice</t>
  </si>
  <si>
    <t>Pitná voda</t>
  </si>
  <si>
    <t>elektřina, opravy, oplocení, rozbory</t>
  </si>
  <si>
    <t>Kronika</t>
  </si>
  <si>
    <t>Místní rozhlas</t>
  </si>
  <si>
    <t>Hřiště</t>
  </si>
  <si>
    <t>Kopaná - Torpéda</t>
  </si>
  <si>
    <t xml:space="preserve">Nebytové prostory </t>
  </si>
  <si>
    <t>Veřejné osvětlení</t>
  </si>
  <si>
    <t>Údržba plynofikace</t>
  </si>
  <si>
    <t>Nebezpečný odpad</t>
  </si>
  <si>
    <t>Komunální odpad</t>
  </si>
  <si>
    <t>Ostatní odpad</t>
  </si>
  <si>
    <t>Zeleň + ořez stromů</t>
  </si>
  <si>
    <t>Sbor dobrovolných hasičů</t>
  </si>
  <si>
    <t>Členové zastupitelstva</t>
  </si>
  <si>
    <t>Činnost obecního úřadu</t>
  </si>
  <si>
    <t>Poplatky KB</t>
  </si>
  <si>
    <t>Pojištění</t>
  </si>
  <si>
    <t>Ost.fin.operace - daň</t>
  </si>
  <si>
    <t>Rezerva</t>
  </si>
  <si>
    <t>Vybudování odpoč.míst u komunikací</t>
  </si>
  <si>
    <t>vybudování nového vodního zdroje</t>
  </si>
  <si>
    <t>Obnova a údržba zeleně uvnitř obce</t>
  </si>
  <si>
    <t>projekt opravy hydranty a uzávěry</t>
  </si>
  <si>
    <t>nové tréninkové hřiště</t>
  </si>
  <si>
    <t>KD - dokončení soc.zařízení</t>
  </si>
  <si>
    <t>rezerva na opravu vodovodu</t>
  </si>
  <si>
    <t>Obec Vážany, IČ: 00636681</t>
  </si>
  <si>
    <t>Provoz veř.sil.dopravy</t>
  </si>
  <si>
    <t>Využití vol.času dětí a mládeže</t>
  </si>
  <si>
    <t>Ochrana obyvatelstva</t>
  </si>
  <si>
    <t>komunální služby</t>
  </si>
  <si>
    <t>ROZPOČET OBCE VÁŽANY NA ROK 2016</t>
  </si>
  <si>
    <t>Krizová rezerva</t>
  </si>
  <si>
    <t>ROZPOČET OBCE VÁŽANY NA ROK 2017</t>
  </si>
  <si>
    <t>zpětný odběr odpadů</t>
  </si>
  <si>
    <t>projekt na opravy hydranty a uzávěry</t>
  </si>
  <si>
    <t>projekt na opravu komun. Čp17- čp85</t>
  </si>
  <si>
    <t>D</t>
  </si>
  <si>
    <t>V</t>
  </si>
  <si>
    <t>Š</t>
  </si>
  <si>
    <t>R</t>
  </si>
  <si>
    <t>Připojení nového zdroje k vodovodu a výstroj</t>
  </si>
  <si>
    <t>Místní rozhlas nový</t>
  </si>
  <si>
    <t>posezení s občany</t>
  </si>
  <si>
    <t>sběrný dvůr pojekt</t>
  </si>
  <si>
    <t>sběrný dvůr stavba</t>
  </si>
  <si>
    <t>komunikace  39 -55 č.p.oprava 64mx4m=256m2x560kč</t>
  </si>
  <si>
    <t>Návrh akcí k provedení z rezervy</t>
  </si>
  <si>
    <t>Nákup výpočetní techniky</t>
  </si>
  <si>
    <t>elektrocentrála ?</t>
  </si>
  <si>
    <t>Hřiště -parkoviště + chodník ke kurtu</t>
  </si>
  <si>
    <t>Místní rozhlas- oprava běžná +provoz</t>
  </si>
  <si>
    <t>Zeleň + ořez stromů+údržba</t>
  </si>
  <si>
    <t>projekt oprava podlaha KD</t>
  </si>
  <si>
    <t>Oprava podlahy KD</t>
  </si>
  <si>
    <t>Příjezd ke zbrojnci 20x3,5m=70m2</t>
  </si>
  <si>
    <t>Příjezd ke garáži 20x3m=60m x 1000</t>
  </si>
</sst>
</file>

<file path=xl/styles.xml><?xml version="1.0" encoding="utf-8"?>
<styleSheet xmlns="http://schemas.openxmlformats.org/spreadsheetml/2006/main">
  <numFmts count="1">
    <numFmt numFmtId="164" formatCode="_-* #,##0\ &quot;Kč&quot;_-;\-* #,##0\ &quot;Kč&quot;_-;_-* &quot;-&quot;??\ &quot;Kč&quot;_-;_-@_-"/>
  </numFmts>
  <fonts count="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/>
    <xf numFmtId="164" fontId="6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Fon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opLeftCell="A55" workbookViewId="0">
      <selection activeCell="A55" sqref="A1:XFD1048576"/>
    </sheetView>
  </sheetViews>
  <sheetFormatPr defaultRowHeight="14.4"/>
  <cols>
    <col min="2" max="2" width="42.5546875" customWidth="1"/>
    <col min="3" max="3" width="22.6640625" style="3" bestFit="1" customWidth="1"/>
    <col min="4" max="5" width="12.6640625" bestFit="1" customWidth="1"/>
  </cols>
  <sheetData>
    <row r="1" spans="1:5">
      <c r="A1" s="8" t="s">
        <v>55</v>
      </c>
    </row>
    <row r="2" spans="1:5" s="1" customFormat="1" ht="15.6">
      <c r="A2"/>
      <c r="B2"/>
      <c r="C2" s="3"/>
    </row>
    <row r="3" spans="1:5" ht="21">
      <c r="A3" s="10" t="s">
        <v>60</v>
      </c>
      <c r="B3" s="10"/>
      <c r="C3" s="10"/>
    </row>
    <row r="4" spans="1:5" ht="15.6">
      <c r="A4" s="7"/>
      <c r="B4" s="6"/>
      <c r="C4" s="6"/>
    </row>
    <row r="6" spans="1:5">
      <c r="A6" s="5" t="s">
        <v>0</v>
      </c>
    </row>
    <row r="7" spans="1:5">
      <c r="A7" s="5" t="s">
        <v>1</v>
      </c>
    </row>
    <row r="8" spans="1:5">
      <c r="A8" t="s">
        <v>2</v>
      </c>
    </row>
    <row r="9" spans="1:5">
      <c r="B9" t="s">
        <v>5</v>
      </c>
      <c r="C9" s="3">
        <v>1800000</v>
      </c>
    </row>
    <row r="10" spans="1:5">
      <c r="B10" t="s">
        <v>3</v>
      </c>
      <c r="C10" s="3">
        <v>2000</v>
      </c>
    </row>
    <row r="11" spans="1:5">
      <c r="B11" t="s">
        <v>4</v>
      </c>
      <c r="C11" s="3">
        <v>68200</v>
      </c>
    </row>
    <row r="12" spans="1:5">
      <c r="B12" t="s">
        <v>10</v>
      </c>
      <c r="C12" s="3">
        <v>70000</v>
      </c>
      <c r="E12" s="3"/>
    </row>
    <row r="13" spans="1:5">
      <c r="A13">
        <v>3412</v>
      </c>
      <c r="B13" t="s">
        <v>6</v>
      </c>
      <c r="C13" s="3">
        <v>5000</v>
      </c>
    </row>
    <row r="14" spans="1:5">
      <c r="A14">
        <v>3314</v>
      </c>
      <c r="B14" t="s">
        <v>7</v>
      </c>
      <c r="C14" s="3">
        <v>1000</v>
      </c>
    </row>
    <row r="15" spans="1:5">
      <c r="A15">
        <v>3613</v>
      </c>
      <c r="B15" t="s">
        <v>8</v>
      </c>
      <c r="C15" s="3">
        <v>0</v>
      </c>
    </row>
    <row r="16" spans="1:5">
      <c r="A16">
        <v>2310</v>
      </c>
      <c r="B16" t="s">
        <v>9</v>
      </c>
      <c r="C16" s="3">
        <v>120000</v>
      </c>
    </row>
    <row r="17" spans="1:3">
      <c r="A17">
        <v>3633</v>
      </c>
      <c r="B17" t="s">
        <v>11</v>
      </c>
      <c r="C17" s="3">
        <v>75000</v>
      </c>
    </row>
    <row r="18" spans="1:3">
      <c r="A18">
        <v>1019</v>
      </c>
      <c r="B18" t="s">
        <v>12</v>
      </c>
      <c r="C18" s="3">
        <v>31000</v>
      </c>
    </row>
    <row r="19" spans="1:3">
      <c r="A19">
        <v>1031</v>
      </c>
      <c r="B19" t="s">
        <v>23</v>
      </c>
      <c r="C19" s="3">
        <v>10000</v>
      </c>
    </row>
    <row r="20" spans="1:3">
      <c r="A20">
        <v>6310</v>
      </c>
      <c r="B20" t="s">
        <v>13</v>
      </c>
      <c r="C20" s="3">
        <v>400</v>
      </c>
    </row>
    <row r="22" spans="1:3" ht="18">
      <c r="A22" s="2" t="s">
        <v>14</v>
      </c>
      <c r="B22" s="2"/>
      <c r="C22" s="4">
        <f>SUM(C9:C21)</f>
        <v>2182600</v>
      </c>
    </row>
    <row r="24" spans="1:3" ht="18">
      <c r="A24" s="2"/>
      <c r="B24" s="2"/>
      <c r="C24" s="4"/>
    </row>
    <row r="25" spans="1:3" ht="18">
      <c r="A25" s="2" t="s">
        <v>15</v>
      </c>
      <c r="B25" s="2"/>
      <c r="C25" s="4"/>
    </row>
    <row r="26" spans="1:3">
      <c r="B26" t="s">
        <v>24</v>
      </c>
      <c r="C26" s="3">
        <v>2268000</v>
      </c>
    </row>
    <row r="27" spans="1:3">
      <c r="B27" t="s">
        <v>25</v>
      </c>
      <c r="C27" s="3">
        <v>1700000</v>
      </c>
    </row>
    <row r="28" spans="1:3">
      <c r="B28" t="s">
        <v>26</v>
      </c>
      <c r="C28" s="3">
        <v>200000</v>
      </c>
    </row>
    <row r="29" spans="1:3">
      <c r="B29" t="s">
        <v>16</v>
      </c>
      <c r="C29" s="3">
        <f>SUM(C26:C28)</f>
        <v>4168000</v>
      </c>
    </row>
    <row r="31" spans="1:3" ht="18">
      <c r="A31" s="2" t="s">
        <v>16</v>
      </c>
      <c r="B31" s="2"/>
      <c r="C31" s="4">
        <f>C22+C29</f>
        <v>6350600</v>
      </c>
    </row>
    <row r="33" spans="1:4" ht="99" customHeight="1"/>
    <row r="34" spans="1:4" ht="137.25" customHeight="1"/>
    <row r="36" spans="1:4">
      <c r="A36" s="5" t="s">
        <v>0</v>
      </c>
    </row>
    <row r="37" spans="1:4">
      <c r="A37" s="5" t="s">
        <v>17</v>
      </c>
    </row>
    <row r="38" spans="1:4">
      <c r="A38">
        <v>1031</v>
      </c>
      <c r="B38" t="s">
        <v>23</v>
      </c>
      <c r="C38" s="3">
        <v>10000</v>
      </c>
    </row>
    <row r="39" spans="1:4">
      <c r="A39">
        <v>2212</v>
      </c>
      <c r="B39" t="s">
        <v>27</v>
      </c>
      <c r="C39" s="3">
        <v>1430000</v>
      </c>
    </row>
    <row r="40" spans="1:4">
      <c r="A40">
        <v>2221</v>
      </c>
      <c r="B40" t="s">
        <v>56</v>
      </c>
      <c r="C40" s="3">
        <v>12000</v>
      </c>
    </row>
    <row r="41" spans="1:4">
      <c r="A41">
        <v>2310</v>
      </c>
      <c r="B41" t="s">
        <v>28</v>
      </c>
      <c r="D41" s="3"/>
    </row>
    <row r="42" spans="1:4">
      <c r="B42" t="s">
        <v>29</v>
      </c>
      <c r="C42" s="3">
        <v>181500</v>
      </c>
    </row>
    <row r="43" spans="1:4">
      <c r="B43" t="s">
        <v>49</v>
      </c>
      <c r="C43" s="3">
        <v>300000</v>
      </c>
    </row>
    <row r="44" spans="1:4">
      <c r="B44" t="s">
        <v>51</v>
      </c>
      <c r="C44" s="3">
        <v>35000</v>
      </c>
    </row>
    <row r="45" spans="1:4">
      <c r="B45" t="s">
        <v>54</v>
      </c>
      <c r="C45" s="3">
        <v>1000000</v>
      </c>
    </row>
    <row r="46" spans="1:4">
      <c r="A46">
        <v>3314</v>
      </c>
      <c r="B46" t="s">
        <v>7</v>
      </c>
      <c r="C46" s="3">
        <v>60000</v>
      </c>
    </row>
    <row r="47" spans="1:4">
      <c r="A47">
        <v>3319</v>
      </c>
      <c r="B47" t="s">
        <v>30</v>
      </c>
      <c r="C47" s="3">
        <v>5000</v>
      </c>
    </row>
    <row r="48" spans="1:4">
      <c r="A48">
        <v>3341</v>
      </c>
      <c r="B48" t="s">
        <v>31</v>
      </c>
      <c r="C48" s="3">
        <v>12000</v>
      </c>
    </row>
    <row r="49" spans="1:3">
      <c r="A49">
        <v>3392</v>
      </c>
      <c r="B49" t="s">
        <v>53</v>
      </c>
      <c r="C49" s="3">
        <v>50000</v>
      </c>
    </row>
    <row r="50" spans="1:3">
      <c r="A50">
        <v>3412</v>
      </c>
      <c r="B50" t="s">
        <v>32</v>
      </c>
      <c r="C50" s="3">
        <v>45000</v>
      </c>
    </row>
    <row r="51" spans="1:3">
      <c r="B51" t="s">
        <v>52</v>
      </c>
      <c r="C51" s="3">
        <v>400000</v>
      </c>
    </row>
    <row r="52" spans="1:3">
      <c r="A52">
        <v>3419</v>
      </c>
      <c r="B52" t="s">
        <v>33</v>
      </c>
      <c r="C52" s="3">
        <v>10000</v>
      </c>
    </row>
    <row r="53" spans="1:3">
      <c r="A53">
        <v>3421</v>
      </c>
      <c r="B53" t="s">
        <v>57</v>
      </c>
      <c r="C53" s="3">
        <v>5000</v>
      </c>
    </row>
    <row r="54" spans="1:3">
      <c r="A54">
        <v>3613</v>
      </c>
      <c r="B54" t="s">
        <v>34</v>
      </c>
      <c r="C54" s="3">
        <v>204000</v>
      </c>
    </row>
    <row r="55" spans="1:3">
      <c r="A55">
        <v>3631</v>
      </c>
      <c r="B55" t="s">
        <v>35</v>
      </c>
      <c r="C55" s="3">
        <v>170000</v>
      </c>
    </row>
    <row r="56" spans="1:3">
      <c r="A56">
        <v>3633</v>
      </c>
      <c r="B56" t="s">
        <v>36</v>
      </c>
      <c r="C56" s="3">
        <v>42000</v>
      </c>
    </row>
    <row r="57" spans="1:3">
      <c r="A57">
        <v>3639</v>
      </c>
      <c r="B57" t="s">
        <v>59</v>
      </c>
      <c r="C57" s="3">
        <v>200000</v>
      </c>
    </row>
    <row r="58" spans="1:3">
      <c r="A58">
        <v>3721</v>
      </c>
      <c r="B58" t="s">
        <v>37</v>
      </c>
      <c r="C58" s="3">
        <v>17000</v>
      </c>
    </row>
    <row r="59" spans="1:3">
      <c r="A59">
        <v>3722</v>
      </c>
      <c r="B59" t="s">
        <v>38</v>
      </c>
      <c r="C59" s="3">
        <v>100000</v>
      </c>
    </row>
    <row r="60" spans="1:3">
      <c r="A60">
        <v>3723</v>
      </c>
      <c r="B60" t="s">
        <v>39</v>
      </c>
      <c r="C60" s="3">
        <v>25000</v>
      </c>
    </row>
    <row r="61" spans="1:3">
      <c r="A61">
        <v>3745</v>
      </c>
      <c r="B61" t="s">
        <v>40</v>
      </c>
      <c r="C61" s="3">
        <v>50000</v>
      </c>
    </row>
    <row r="62" spans="1:3">
      <c r="B62" t="s">
        <v>48</v>
      </c>
      <c r="C62" s="3">
        <v>35000</v>
      </c>
    </row>
    <row r="63" spans="1:3">
      <c r="B63" t="s">
        <v>50</v>
      </c>
      <c r="C63" s="3">
        <v>400000</v>
      </c>
    </row>
    <row r="64" spans="1:3">
      <c r="A64">
        <v>4359</v>
      </c>
      <c r="B64" t="s">
        <v>58</v>
      </c>
      <c r="C64" s="3">
        <v>39900</v>
      </c>
    </row>
    <row r="65" spans="1:3">
      <c r="A65">
        <v>5512</v>
      </c>
      <c r="B65" t="s">
        <v>41</v>
      </c>
      <c r="C65" s="3">
        <v>45000</v>
      </c>
    </row>
    <row r="66" spans="1:3">
      <c r="A66">
        <v>6112</v>
      </c>
      <c r="B66" t="s">
        <v>42</v>
      </c>
      <c r="C66" s="3">
        <v>180000</v>
      </c>
    </row>
    <row r="67" spans="1:3">
      <c r="A67">
        <v>6171</v>
      </c>
      <c r="B67" t="s">
        <v>43</v>
      </c>
      <c r="C67" s="3">
        <v>200000</v>
      </c>
    </row>
    <row r="68" spans="1:3">
      <c r="A68">
        <v>6310</v>
      </c>
      <c r="B68" t="s">
        <v>44</v>
      </c>
      <c r="C68" s="3">
        <v>5000</v>
      </c>
    </row>
    <row r="69" spans="1:3">
      <c r="A69">
        <v>6320</v>
      </c>
      <c r="B69" t="s">
        <v>45</v>
      </c>
      <c r="C69" s="3">
        <v>12000</v>
      </c>
    </row>
    <row r="70" spans="1:3">
      <c r="A70">
        <v>6399</v>
      </c>
      <c r="B70" t="s">
        <v>46</v>
      </c>
      <c r="C70" s="3">
        <v>17000</v>
      </c>
    </row>
    <row r="71" spans="1:3" s="1" customFormat="1" ht="15.6">
      <c r="A71">
        <v>6901</v>
      </c>
      <c r="B71" t="s">
        <v>47</v>
      </c>
      <c r="C71" s="3">
        <v>1053200</v>
      </c>
    </row>
    <row r="73" spans="1:3" ht="18">
      <c r="A73" s="2" t="s">
        <v>18</v>
      </c>
      <c r="B73" s="2"/>
      <c r="C73" s="4">
        <f>SUM(C38:C72)</f>
        <v>6350600</v>
      </c>
    </row>
    <row r="76" spans="1:3" ht="22.5" customHeight="1">
      <c r="A76" s="8" t="s">
        <v>19</v>
      </c>
    </row>
    <row r="77" spans="1:3" ht="22.5" customHeight="1">
      <c r="A77" s="8" t="s">
        <v>20</v>
      </c>
    </row>
    <row r="78" spans="1:3" ht="22.5" customHeight="1">
      <c r="A78" s="8" t="s">
        <v>21</v>
      </c>
    </row>
    <row r="79" spans="1:3" ht="22.5" customHeight="1">
      <c r="A79" s="8" t="s">
        <v>22</v>
      </c>
    </row>
    <row r="80" spans="1:3">
      <c r="A80" s="8"/>
    </row>
  </sheetData>
  <mergeCells count="1">
    <mergeCell ref="A3:C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tabSelected="1" topLeftCell="A4" workbookViewId="0">
      <selection activeCell="C95" sqref="C95"/>
    </sheetView>
  </sheetViews>
  <sheetFormatPr defaultRowHeight="14.4"/>
  <cols>
    <col min="2" max="2" width="48.33203125" customWidth="1"/>
    <col min="3" max="3" width="22.6640625" style="3" bestFit="1" customWidth="1"/>
    <col min="4" max="5" width="12.6640625" bestFit="1" customWidth="1"/>
  </cols>
  <sheetData>
    <row r="1" spans="1:5">
      <c r="A1" s="8" t="s">
        <v>55</v>
      </c>
    </row>
    <row r="2" spans="1:5" s="1" customFormat="1" ht="15.6">
      <c r="A2"/>
      <c r="B2"/>
      <c r="C2" s="3"/>
    </row>
    <row r="3" spans="1:5" ht="21">
      <c r="A3" s="10" t="s">
        <v>62</v>
      </c>
      <c r="B3" s="10"/>
      <c r="C3" s="10"/>
    </row>
    <row r="4" spans="1:5" ht="15.6">
      <c r="A4" s="7"/>
      <c r="B4" s="6"/>
      <c r="C4" s="6"/>
    </row>
    <row r="6" spans="1:5">
      <c r="A6" s="5" t="s">
        <v>0</v>
      </c>
    </row>
    <row r="7" spans="1:5">
      <c r="A7" s="5" t="s">
        <v>1</v>
      </c>
    </row>
    <row r="8" spans="1:5">
      <c r="A8" t="s">
        <v>2</v>
      </c>
    </row>
    <row r="9" spans="1:5">
      <c r="B9" t="s">
        <v>5</v>
      </c>
      <c r="C9" s="3">
        <v>2200000</v>
      </c>
    </row>
    <row r="10" spans="1:5">
      <c r="B10" t="s">
        <v>3</v>
      </c>
      <c r="C10" s="3">
        <v>2000</v>
      </c>
    </row>
    <row r="11" spans="1:5">
      <c r="B11" t="s">
        <v>4</v>
      </c>
      <c r="C11" s="3">
        <v>57800</v>
      </c>
    </row>
    <row r="12" spans="1:5">
      <c r="B12" t="s">
        <v>10</v>
      </c>
      <c r="C12" s="3">
        <v>72000</v>
      </c>
      <c r="E12" s="3"/>
    </row>
    <row r="13" spans="1:5">
      <c r="A13">
        <v>3412</v>
      </c>
      <c r="B13" t="s">
        <v>6</v>
      </c>
      <c r="C13" s="3">
        <v>8000</v>
      </c>
    </row>
    <row r="14" spans="1:5">
      <c r="A14">
        <v>3314</v>
      </c>
      <c r="B14" t="s">
        <v>7</v>
      </c>
      <c r="C14" s="3">
        <v>1000</v>
      </c>
    </row>
    <row r="15" spans="1:5">
      <c r="A15">
        <v>3613</v>
      </c>
      <c r="B15" t="s">
        <v>8</v>
      </c>
      <c r="C15" s="3">
        <v>12000</v>
      </c>
    </row>
    <row r="16" spans="1:5">
      <c r="A16">
        <v>2310</v>
      </c>
      <c r="B16" t="s">
        <v>9</v>
      </c>
      <c r="C16" s="3">
        <v>136000</v>
      </c>
    </row>
    <row r="17" spans="1:3">
      <c r="A17">
        <v>3633</v>
      </c>
      <c r="B17" t="s">
        <v>11</v>
      </c>
      <c r="C17" s="3">
        <v>50000</v>
      </c>
    </row>
    <row r="18" spans="1:3">
      <c r="A18">
        <v>1019</v>
      </c>
      <c r="B18" t="s">
        <v>12</v>
      </c>
      <c r="C18" s="3">
        <v>31000</v>
      </c>
    </row>
    <row r="19" spans="1:3">
      <c r="A19">
        <v>1031</v>
      </c>
      <c r="B19" t="s">
        <v>23</v>
      </c>
      <c r="C19" s="3">
        <v>10000</v>
      </c>
    </row>
    <row r="20" spans="1:3">
      <c r="A20">
        <v>3723</v>
      </c>
      <c r="B20" t="s">
        <v>63</v>
      </c>
      <c r="C20" s="3">
        <v>15000</v>
      </c>
    </row>
    <row r="21" spans="1:3">
      <c r="A21">
        <v>6310</v>
      </c>
      <c r="B21" t="s">
        <v>13</v>
      </c>
      <c r="C21" s="3">
        <v>1500</v>
      </c>
    </row>
    <row r="23" spans="1:3" ht="18">
      <c r="A23" s="2" t="s">
        <v>14</v>
      </c>
      <c r="B23" s="2"/>
      <c r="C23" s="4">
        <f>SUM(C9:C22)</f>
        <v>2596300</v>
      </c>
    </row>
    <row r="25" spans="1:3" ht="18">
      <c r="A25" s="2"/>
      <c r="B25" s="2"/>
      <c r="C25" s="4"/>
    </row>
    <row r="26" spans="1:3" ht="18">
      <c r="A26" s="2" t="s">
        <v>15</v>
      </c>
      <c r="B26" s="2"/>
      <c r="C26" s="4"/>
    </row>
    <row r="27" spans="1:3">
      <c r="B27" t="s">
        <v>24</v>
      </c>
      <c r="C27" s="3">
        <v>2168000</v>
      </c>
    </row>
    <row r="28" spans="1:3">
      <c r="B28" t="s">
        <v>25</v>
      </c>
      <c r="C28" s="3">
        <v>3349784</v>
      </c>
    </row>
    <row r="29" spans="1:3">
      <c r="B29" t="s">
        <v>26</v>
      </c>
      <c r="C29" s="3">
        <v>356259</v>
      </c>
    </row>
    <row r="30" spans="1:3">
      <c r="B30" t="s">
        <v>16</v>
      </c>
      <c r="C30" s="3">
        <f>SUM(C27:C29)</f>
        <v>5874043</v>
      </c>
    </row>
    <row r="32" spans="1:3" ht="18">
      <c r="A32" s="2" t="s">
        <v>16</v>
      </c>
      <c r="B32" s="2"/>
      <c r="C32" s="4">
        <f>C23+C30</f>
        <v>8470343</v>
      </c>
    </row>
    <row r="37" spans="1:4">
      <c r="A37" s="5" t="s">
        <v>0</v>
      </c>
    </row>
    <row r="38" spans="1:4">
      <c r="A38" s="5" t="s">
        <v>17</v>
      </c>
    </row>
    <row r="39" spans="1:4">
      <c r="A39">
        <v>1031</v>
      </c>
      <c r="B39" t="s">
        <v>23</v>
      </c>
      <c r="C39" s="3">
        <v>55000</v>
      </c>
    </row>
    <row r="40" spans="1:4">
      <c r="A40">
        <v>2212</v>
      </c>
      <c r="B40" t="s">
        <v>27</v>
      </c>
      <c r="C40" s="3">
        <v>0</v>
      </c>
    </row>
    <row r="41" spans="1:4">
      <c r="B41" t="s">
        <v>65</v>
      </c>
      <c r="C41" s="3">
        <v>70000</v>
      </c>
    </row>
    <row r="42" spans="1:4">
      <c r="A42">
        <v>2221</v>
      </c>
      <c r="B42" t="s">
        <v>56</v>
      </c>
      <c r="C42" s="3">
        <v>12000</v>
      </c>
    </row>
    <row r="43" spans="1:4">
      <c r="A43">
        <v>2310</v>
      </c>
      <c r="B43" t="s">
        <v>28</v>
      </c>
      <c r="D43" s="3"/>
    </row>
    <row r="44" spans="1:4">
      <c r="B44" t="s">
        <v>29</v>
      </c>
      <c r="C44" s="3">
        <v>185000</v>
      </c>
    </row>
    <row r="47" spans="1:4">
      <c r="B47" t="s">
        <v>54</v>
      </c>
      <c r="C47" s="3">
        <v>1000000</v>
      </c>
    </row>
    <row r="48" spans="1:4">
      <c r="A48">
        <v>3314</v>
      </c>
      <c r="B48" t="s">
        <v>7</v>
      </c>
      <c r="C48" s="3">
        <v>46500</v>
      </c>
    </row>
    <row r="49" spans="1:12">
      <c r="A49">
        <v>3319</v>
      </c>
      <c r="B49" t="s">
        <v>30</v>
      </c>
      <c r="C49" s="3">
        <v>6000</v>
      </c>
    </row>
    <row r="50" spans="1:12">
      <c r="A50">
        <v>3341</v>
      </c>
      <c r="B50" t="s">
        <v>80</v>
      </c>
      <c r="C50" s="3">
        <v>20000</v>
      </c>
    </row>
    <row r="51" spans="1:12">
      <c r="A51">
        <v>3392</v>
      </c>
      <c r="B51" t="s">
        <v>53</v>
      </c>
      <c r="C51" s="3">
        <v>0</v>
      </c>
    </row>
    <row r="52" spans="1:12">
      <c r="A52">
        <v>3412</v>
      </c>
      <c r="B52" t="s">
        <v>79</v>
      </c>
      <c r="C52" s="3">
        <v>72000</v>
      </c>
    </row>
    <row r="53" spans="1:12">
      <c r="A53">
        <v>3419</v>
      </c>
      <c r="B53" t="s">
        <v>33</v>
      </c>
      <c r="C53" s="3">
        <v>10000</v>
      </c>
    </row>
    <row r="54" spans="1:12">
      <c r="A54">
        <v>3421</v>
      </c>
      <c r="B54" t="s">
        <v>57</v>
      </c>
      <c r="C54" s="3">
        <v>10000</v>
      </c>
    </row>
    <row r="55" spans="1:12">
      <c r="A55">
        <v>3613</v>
      </c>
      <c r="B55" t="s">
        <v>34</v>
      </c>
      <c r="C55" s="3">
        <v>44000</v>
      </c>
    </row>
    <row r="56" spans="1:12">
      <c r="A56">
        <v>3631</v>
      </c>
      <c r="B56" t="s">
        <v>35</v>
      </c>
      <c r="C56" s="3">
        <v>68000</v>
      </c>
    </row>
    <row r="57" spans="1:12">
      <c r="A57">
        <v>3633</v>
      </c>
      <c r="B57" t="s">
        <v>36</v>
      </c>
      <c r="C57" s="3">
        <v>42000</v>
      </c>
    </row>
    <row r="58" spans="1:12">
      <c r="A58">
        <v>3639</v>
      </c>
      <c r="B58" t="s">
        <v>59</v>
      </c>
      <c r="C58" s="3">
        <v>200000</v>
      </c>
    </row>
    <row r="59" spans="1:12">
      <c r="A59">
        <v>3721</v>
      </c>
      <c r="B59" t="s">
        <v>37</v>
      </c>
      <c r="C59" s="3">
        <v>20000</v>
      </c>
    </row>
    <row r="60" spans="1:12">
      <c r="A60">
        <v>3722</v>
      </c>
      <c r="B60" t="s">
        <v>38</v>
      </c>
      <c r="C60" s="3">
        <v>101000</v>
      </c>
    </row>
    <row r="61" spans="1:12">
      <c r="A61">
        <v>3723</v>
      </c>
      <c r="B61" t="s">
        <v>39</v>
      </c>
      <c r="C61" s="3">
        <v>39000</v>
      </c>
    </row>
    <row r="62" spans="1:12">
      <c r="A62">
        <v>3745</v>
      </c>
      <c r="B62" t="s">
        <v>81</v>
      </c>
      <c r="C62" s="3">
        <v>70000</v>
      </c>
    </row>
    <row r="63" spans="1:12">
      <c r="B63" t="s">
        <v>48</v>
      </c>
      <c r="C63" s="3">
        <v>35000</v>
      </c>
    </row>
    <row r="64" spans="1:12">
      <c r="B64" t="s">
        <v>50</v>
      </c>
      <c r="C64" s="3">
        <v>100000</v>
      </c>
      <c r="K64" t="s">
        <v>66</v>
      </c>
      <c r="L64">
        <v>12000</v>
      </c>
    </row>
    <row r="65" spans="1:13">
      <c r="A65">
        <v>4359</v>
      </c>
      <c r="B65" t="s">
        <v>58</v>
      </c>
      <c r="C65" s="3">
        <v>20000</v>
      </c>
      <c r="K65" t="s">
        <v>67</v>
      </c>
      <c r="L65">
        <v>5500</v>
      </c>
    </row>
    <row r="66" spans="1:13">
      <c r="A66">
        <v>5212</v>
      </c>
      <c r="B66" t="s">
        <v>61</v>
      </c>
      <c r="C66" s="3">
        <v>2000</v>
      </c>
      <c r="K66" t="s">
        <v>68</v>
      </c>
      <c r="L66">
        <v>1200</v>
      </c>
    </row>
    <row r="67" spans="1:13">
      <c r="A67">
        <v>5512</v>
      </c>
      <c r="B67" t="s">
        <v>41</v>
      </c>
      <c r="C67" s="3">
        <v>60000</v>
      </c>
      <c r="K67" t="s">
        <v>69</v>
      </c>
      <c r="L67">
        <v>1200</v>
      </c>
    </row>
    <row r="68" spans="1:13">
      <c r="A68">
        <v>6112</v>
      </c>
      <c r="B68" t="s">
        <v>42</v>
      </c>
      <c r="C68" s="3">
        <v>220000</v>
      </c>
      <c r="L68">
        <f>SUM(L64:L67)</f>
        <v>19900</v>
      </c>
      <c r="M68">
        <f>L68*12</f>
        <v>238800</v>
      </c>
    </row>
    <row r="69" spans="1:13">
      <c r="A69">
        <v>6171</v>
      </c>
      <c r="B69" t="s">
        <v>43</v>
      </c>
      <c r="C69" s="3">
        <v>192000</v>
      </c>
    </row>
    <row r="70" spans="1:13">
      <c r="A70">
        <v>6310</v>
      </c>
      <c r="B70" t="s">
        <v>44</v>
      </c>
      <c r="C70" s="3">
        <v>6000</v>
      </c>
    </row>
    <row r="71" spans="1:13">
      <c r="A71">
        <v>6320</v>
      </c>
      <c r="B71" t="s">
        <v>45</v>
      </c>
      <c r="C71" s="3">
        <v>24000</v>
      </c>
    </row>
    <row r="72" spans="1:13">
      <c r="A72">
        <v>6399</v>
      </c>
      <c r="B72" t="s">
        <v>46</v>
      </c>
      <c r="C72" s="9">
        <v>61560</v>
      </c>
      <c r="D72" s="3">
        <f>SUM(C39:C72)</f>
        <v>2791060</v>
      </c>
    </row>
    <row r="73" spans="1:13" s="1" customFormat="1" ht="15.6">
      <c r="A73">
        <v>6901</v>
      </c>
      <c r="B73" t="s">
        <v>47</v>
      </c>
      <c r="C73" s="3">
        <f>C32-D72</f>
        <v>5679283</v>
      </c>
    </row>
    <row r="75" spans="1:13" ht="18">
      <c r="A75" s="2" t="s">
        <v>18</v>
      </c>
      <c r="B75" s="2"/>
      <c r="C75" s="4">
        <f>SUM(C39:C74)</f>
        <v>8470343</v>
      </c>
      <c r="D75" s="3">
        <f>C32-C75</f>
        <v>0</v>
      </c>
    </row>
    <row r="78" spans="1:13">
      <c r="A78" s="8"/>
      <c r="B78" s="11" t="s">
        <v>76</v>
      </c>
      <c r="C78" s="3">
        <f>C73</f>
        <v>5679283</v>
      </c>
    </row>
    <row r="80" spans="1:13">
      <c r="B80" t="s">
        <v>49</v>
      </c>
      <c r="C80" s="3">
        <v>370000</v>
      </c>
    </row>
    <row r="81" spans="2:3">
      <c r="B81" t="s">
        <v>70</v>
      </c>
      <c r="C81" s="3">
        <v>135000</v>
      </c>
    </row>
    <row r="82" spans="2:3">
      <c r="B82" t="s">
        <v>64</v>
      </c>
      <c r="C82" s="3">
        <v>35000</v>
      </c>
    </row>
    <row r="83" spans="2:3">
      <c r="B83" t="s">
        <v>71</v>
      </c>
      <c r="C83" s="3">
        <v>95000</v>
      </c>
    </row>
    <row r="84" spans="2:3">
      <c r="B84" t="s">
        <v>78</v>
      </c>
      <c r="C84" s="3">
        <v>45000</v>
      </c>
    </row>
    <row r="85" spans="2:3">
      <c r="B85" t="s">
        <v>75</v>
      </c>
      <c r="C85" s="3">
        <v>150000</v>
      </c>
    </row>
    <row r="86" spans="2:3">
      <c r="B86" t="s">
        <v>72</v>
      </c>
      <c r="C86" s="3">
        <v>20000</v>
      </c>
    </row>
    <row r="87" spans="2:3">
      <c r="B87" t="s">
        <v>73</v>
      </c>
      <c r="C87" s="3">
        <v>45000</v>
      </c>
    </row>
    <row r="88" spans="2:3">
      <c r="B88" t="s">
        <v>74</v>
      </c>
      <c r="C88" s="3">
        <v>340000</v>
      </c>
    </row>
    <row r="89" spans="2:3">
      <c r="B89" t="s">
        <v>77</v>
      </c>
      <c r="C89" s="3">
        <v>55000</v>
      </c>
    </row>
    <row r="90" spans="2:3">
      <c r="B90" t="s">
        <v>82</v>
      </c>
      <c r="C90" s="3">
        <v>20000</v>
      </c>
    </row>
    <row r="91" spans="2:3">
      <c r="B91" t="s">
        <v>83</v>
      </c>
      <c r="C91" s="3">
        <v>1000000</v>
      </c>
    </row>
    <row r="92" spans="2:3">
      <c r="B92" t="s">
        <v>84</v>
      </c>
      <c r="C92" s="3">
        <v>40000</v>
      </c>
    </row>
    <row r="93" spans="2:3">
      <c r="B93" t="s">
        <v>85</v>
      </c>
      <c r="C93" s="3">
        <v>60000</v>
      </c>
    </row>
    <row r="96" spans="2:3">
      <c r="C96" s="3">
        <f>SUM(C80:C95)</f>
        <v>2410000</v>
      </c>
    </row>
    <row r="97" spans="1:3">
      <c r="B97" t="s">
        <v>47</v>
      </c>
      <c r="C97" s="3">
        <f>C78-C96</f>
        <v>3269283</v>
      </c>
    </row>
    <row r="103" spans="1:3">
      <c r="A103" s="8" t="s">
        <v>19</v>
      </c>
    </row>
    <row r="104" spans="1:3">
      <c r="A104" s="8" t="s">
        <v>20</v>
      </c>
      <c r="B104" s="12">
        <v>43049</v>
      </c>
    </row>
    <row r="105" spans="1:3">
      <c r="A105" s="8" t="s">
        <v>21</v>
      </c>
    </row>
    <row r="106" spans="1:3">
      <c r="A106" s="8" t="s">
        <v>22</v>
      </c>
    </row>
  </sheetData>
  <mergeCells count="1">
    <mergeCell ref="A3:C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2016</vt:lpstr>
      <vt:lpstr>2017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Admin</cp:lastModifiedBy>
  <cp:lastPrinted>2016-12-12T21:42:42Z</cp:lastPrinted>
  <dcterms:created xsi:type="dcterms:W3CDTF">2016-02-20T20:16:14Z</dcterms:created>
  <dcterms:modified xsi:type="dcterms:W3CDTF">2017-11-10T20:49:57Z</dcterms:modified>
</cp:coreProperties>
</file>